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УХ\2022\ОТЧЕТЫ\исполнение бюджета\годовой отчет об исполнении бюджета\Проект годового отчета об исполнении бюджета за 2021 г\отчеты к исполнению бюджета за 2022\"/>
    </mc:Choice>
  </mc:AlternateContent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P12" i="1" l="1"/>
  <c r="N9" i="1"/>
  <c r="C11" i="1" l="1"/>
  <c r="C8" i="1"/>
  <c r="P11" i="1"/>
  <c r="I7" i="1"/>
  <c r="H8" i="1"/>
  <c r="H9" i="1"/>
  <c r="H10" i="1"/>
  <c r="H11" i="1"/>
  <c r="H12" i="1"/>
  <c r="H13" i="1"/>
  <c r="H14" i="1"/>
  <c r="G7" i="1"/>
  <c r="O11" i="1"/>
  <c r="L7" i="1"/>
  <c r="K7" i="1"/>
  <c r="J7" i="1"/>
  <c r="F7" i="1"/>
  <c r="E7" i="1"/>
  <c r="D7" i="1"/>
  <c r="N13" i="1"/>
  <c r="C13" i="1"/>
  <c r="C14" i="1"/>
  <c r="C12" i="1"/>
  <c r="C10" i="1"/>
  <c r="C9" i="1"/>
  <c r="M9" i="1" s="1"/>
  <c r="C8" i="2"/>
  <c r="D11" i="2" s="1"/>
  <c r="D20" i="2"/>
  <c r="D9" i="2"/>
  <c r="N8" i="1"/>
  <c r="N10" i="1"/>
  <c r="N11" i="1"/>
  <c r="N12" i="1"/>
  <c r="N14" i="1"/>
  <c r="D25" i="2" l="1"/>
  <c r="D17" i="2"/>
  <c r="D13" i="2"/>
  <c r="D23" i="2"/>
  <c r="D24" i="2"/>
  <c r="O7" i="1"/>
  <c r="M10" i="1"/>
  <c r="H7" i="1"/>
  <c r="M12" i="1"/>
  <c r="M13" i="1"/>
  <c r="M8" i="1"/>
  <c r="C7" i="1"/>
  <c r="M14" i="1"/>
  <c r="M11" i="1"/>
  <c r="Q7" i="1"/>
  <c r="D26" i="2"/>
  <c r="D22" i="2"/>
  <c r="D19" i="2"/>
  <c r="D15" i="2"/>
  <c r="D16" i="2"/>
  <c r="D14" i="2"/>
  <c r="D12" i="2"/>
  <c r="P7" i="1"/>
  <c r="N7" i="1"/>
  <c r="M7" i="1" l="1"/>
</calcChain>
</file>

<file path=xl/sharedStrings.xml><?xml version="1.0" encoding="utf-8"?>
<sst xmlns="http://schemas.openxmlformats.org/spreadsheetml/2006/main" count="72" uniqueCount="42">
  <si>
    <t>Наименование расхода</t>
  </si>
  <si>
    <t>Раздел</t>
  </si>
  <si>
    <t>План</t>
  </si>
  <si>
    <t>Исполнено</t>
  </si>
  <si>
    <t>Процент исполнения (%)</t>
  </si>
  <si>
    <t>всего</t>
  </si>
  <si>
    <t>в том числе за счет средств</t>
  </si>
  <si>
    <t>ВСЕГО РАСХОДОВ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</si>
  <si>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</si>
  <si>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</si>
  <si>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</si>
  <si>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</si>
  <si>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 -  коммунальное  хозяйство</t>
  </si>
  <si>
    <t>Социальная политика</t>
  </si>
  <si>
    <t>01</t>
  </si>
  <si>
    <t>02</t>
  </si>
  <si>
    <t>03</t>
  </si>
  <si>
    <t>04</t>
  </si>
  <si>
    <t>05</t>
  </si>
  <si>
    <t>10</t>
  </si>
  <si>
    <t>местного бюджета</t>
  </si>
  <si>
    <t>областного бюджета</t>
  </si>
  <si>
    <t>Федерального бюджета</t>
  </si>
  <si>
    <t>%</t>
  </si>
  <si>
    <t>00</t>
  </si>
  <si>
    <t>Приложение №2</t>
  </si>
  <si>
    <t>в том числе</t>
  </si>
  <si>
    <t xml:space="preserve">в том числе </t>
  </si>
  <si>
    <t>средства дорожного фонда</t>
  </si>
  <si>
    <t>ремонт жилищного фонда</t>
  </si>
  <si>
    <t>благоустройство</t>
  </si>
  <si>
    <t>содержание органа местного самоуправления</t>
  </si>
  <si>
    <t xml:space="preserve">обслуживание органа местного самоуправления (тенические работники и обслуживающий персонал) </t>
  </si>
  <si>
    <t xml:space="preserve">объем расходов </t>
  </si>
  <si>
    <t>расходы на содержание имущества поселка</t>
  </si>
  <si>
    <t>расходы на содержание административной комиссии</t>
  </si>
  <si>
    <t>Образование</t>
  </si>
  <si>
    <t>07</t>
  </si>
  <si>
    <t>коммунальное хозяйство</t>
  </si>
  <si>
    <t>таблица №1</t>
  </si>
  <si>
    <t>районный бюджет</t>
  </si>
  <si>
    <t xml:space="preserve">Структура расходов бюджета муниципального образования Нагорское городское поселение Нагорского района Кировской области за 2022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</si>
</sst>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164" fontId="1" fillId="0" borderId="1" xfId="0" applyNumberFormat="1" applyFont="1" applyBorder="1" applyAlignment="1">
      <alignment horizontal="center" wrapText="1"/>
    </xf>
    <xf numFmtId="49" fontId="1" fillId="0" borderId="2" xfId="0" applyNumberFormat="1" applyFont="1" applyBorder="1" applyAlignment="1">
      <alignment horizontal="center" wrapText="1"/>
    </xf>
    <xf numFmtId="0" fontId="2" fillId="0" borderId="0" xfId="0" applyFont="1"/>
    <xf numFmtId="49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0" xfId="0" applyFont="1" applyAlignment="1">
      <alignment wrapText="1"/>
    </xf>
    <xf numFmtId="164" fontId="1" fillId="0" borderId="1" xfId="0" applyNumberFormat="1" applyFont="1" applyBorder="1"/>
    <xf numFmtId="0" fontId="6" fillId="0" borderId="0" xfId="0" applyFont="1"/>
    <xf numFmtId="0" fontId="5" fillId="0" borderId="6" xfId="0" applyFont="1" applyBorder="1" applyAlignment="1">
      <alignment wrapText="1"/>
    </xf>
    <xf numFmtId="2" fontId="5" fillId="0" borderId="1" xfId="0" applyNumberFormat="1" applyFont="1" applyBorder="1"/>
    <xf numFmtId="165" fontId="5" fillId="0" borderId="1" xfId="0" applyNumberFormat="1" applyFont="1" applyBorder="1"/>
    <xf numFmtId="166" fontId="1" fillId="0" borderId="1" xfId="0" applyNumberFormat="1" applyFont="1" applyBorder="1" applyAlignment="1">
      <alignment horizontal="center" wrapText="1"/>
    </xf>
    <xf numFmtId="166" fontId="1" fillId="0" borderId="2" xfId="0" applyNumberFormat="1" applyFont="1" applyBorder="1" applyAlignment="1">
      <alignment horizontal="center" wrapText="1"/>
    </xf>
    <xf numFmtId="166" fontId="1" fillId="2" borderId="1" xfId="0" applyNumberFormat="1" applyFont="1" applyFill="1" applyBorder="1" applyAlignment="1">
      <alignment horizontal="center" wrapText="1"/>
    </xf>
    <xf numFmtId="166" fontId="1" fillId="2" borderId="2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tabSelected="1" workbookViewId="0">
      <selection activeCell="P12" sqref="P12"/>
    </sheetView>
  </sheetViews>
  <sheetFormatPr defaultRowHeight="15" x14ac:dyDescent="0.25"/>
  <cols>
    <col min="1" max="1" width="31.5703125" style="8" customWidth="1"/>
    <col min="2" max="2" width="5.7109375" style="9" customWidth="1"/>
    <col min="3" max="3" width="13.140625" style="8" bestFit="1" customWidth="1"/>
    <col min="4" max="4" width="13.28515625" style="8" customWidth="1"/>
    <col min="5" max="5" width="11.85546875" style="8" customWidth="1"/>
    <col min="6" max="6" width="12.7109375" style="8" customWidth="1"/>
    <col min="7" max="7" width="12.28515625" style="8" customWidth="1"/>
    <col min="8" max="8" width="13.140625" style="8" bestFit="1" customWidth="1"/>
    <col min="9" max="9" width="14.42578125" style="8" customWidth="1"/>
    <col min="10" max="10" width="12.5703125" style="8" customWidth="1"/>
    <col min="11" max="12" width="12.7109375" style="8" customWidth="1"/>
    <col min="13" max="14" width="13.140625" style="8" bestFit="1" customWidth="1"/>
    <col min="15" max="15" width="13.140625" style="8" customWidth="1"/>
    <col min="16" max="16" width="9.7109375" style="8" customWidth="1"/>
    <col min="17" max="17" width="13.28515625" style="8" customWidth="1"/>
    <col min="18" max="19" width="9.140625" style="8"/>
  </cols>
  <sheetData>
    <row r="1" spans="1:19" x14ac:dyDescent="0.25">
      <c r="N1" s="30" t="s">
        <v>39</v>
      </c>
      <c r="O1" s="30"/>
      <c r="P1" s="30"/>
      <c r="Q1" s="30"/>
    </row>
    <row r="2" spans="1:19" ht="29.25" customHeight="1" x14ac:dyDescent="0.3">
      <c r="A2" s="32" t="s">
        <v>41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9" s="11" customFormat="1" ht="33" customHeight="1" x14ac:dyDescent="0.25">
      <c r="A3" s="31" t="s">
        <v>0</v>
      </c>
      <c r="B3" s="33" t="s">
        <v>1</v>
      </c>
      <c r="C3" s="31" t="s">
        <v>2</v>
      </c>
      <c r="D3" s="31"/>
      <c r="E3" s="31"/>
      <c r="F3" s="31"/>
      <c r="G3" s="31"/>
      <c r="H3" s="31" t="s">
        <v>3</v>
      </c>
      <c r="I3" s="31"/>
      <c r="J3" s="31"/>
      <c r="K3" s="31"/>
      <c r="L3" s="31"/>
      <c r="M3" s="31" t="s">
        <v>4</v>
      </c>
      <c r="N3" s="31"/>
      <c r="O3" s="31"/>
      <c r="P3" s="31"/>
      <c r="Q3" s="31"/>
      <c r="R3" s="10"/>
      <c r="S3" s="10"/>
    </row>
    <row r="4" spans="1:19" s="11" customFormat="1" ht="20.25" customHeight="1" x14ac:dyDescent="0.25">
      <c r="A4" s="31"/>
      <c r="B4" s="33"/>
      <c r="C4" s="31" t="s">
        <v>5</v>
      </c>
      <c r="D4" s="31" t="s">
        <v>6</v>
      </c>
      <c r="E4" s="31"/>
      <c r="F4" s="31"/>
      <c r="G4" s="31"/>
      <c r="H4" s="31" t="s">
        <v>5</v>
      </c>
      <c r="I4" s="31" t="s">
        <v>6</v>
      </c>
      <c r="J4" s="31"/>
      <c r="K4" s="31"/>
      <c r="L4" s="31"/>
      <c r="M4" s="31" t="s">
        <v>5</v>
      </c>
      <c r="N4" s="31" t="s">
        <v>6</v>
      </c>
      <c r="O4" s="31"/>
      <c r="P4" s="31"/>
      <c r="Q4" s="31"/>
      <c r="R4" s="10"/>
      <c r="S4" s="10"/>
    </row>
    <row r="5" spans="1:19" s="11" customFormat="1" ht="12.75" customHeight="1" x14ac:dyDescent="0.25">
      <c r="A5" s="31"/>
      <c r="B5" s="33"/>
      <c r="C5" s="31"/>
      <c r="D5" s="31" t="s">
        <v>20</v>
      </c>
      <c r="E5" s="34" t="s">
        <v>40</v>
      </c>
      <c r="F5" s="31" t="s">
        <v>21</v>
      </c>
      <c r="G5" s="31" t="s">
        <v>22</v>
      </c>
      <c r="H5" s="31"/>
      <c r="I5" s="31" t="s">
        <v>20</v>
      </c>
      <c r="J5" s="34" t="s">
        <v>40</v>
      </c>
      <c r="K5" s="31" t="s">
        <v>21</v>
      </c>
      <c r="L5" s="31" t="s">
        <v>22</v>
      </c>
      <c r="M5" s="31"/>
      <c r="N5" s="31" t="s">
        <v>20</v>
      </c>
      <c r="O5" s="34" t="s">
        <v>40</v>
      </c>
      <c r="P5" s="31" t="s">
        <v>21</v>
      </c>
      <c r="Q5" s="31" t="s">
        <v>22</v>
      </c>
      <c r="R5" s="10"/>
      <c r="S5" s="10"/>
    </row>
    <row r="6" spans="1:19" s="11" customFormat="1" ht="32.25" customHeight="1" x14ac:dyDescent="0.25">
      <c r="A6" s="31"/>
      <c r="B6" s="33"/>
      <c r="C6" s="31"/>
      <c r="D6" s="31"/>
      <c r="E6" s="35"/>
      <c r="F6" s="31"/>
      <c r="G6" s="31"/>
      <c r="H6" s="31"/>
      <c r="I6" s="31"/>
      <c r="J6" s="35"/>
      <c r="K6" s="31"/>
      <c r="L6" s="31"/>
      <c r="M6" s="31"/>
      <c r="N6" s="31"/>
      <c r="O6" s="35"/>
      <c r="P6" s="31"/>
      <c r="Q6" s="31"/>
      <c r="R6" s="10"/>
      <c r="S6" s="10"/>
    </row>
    <row r="7" spans="1:19" ht="30.75" customHeight="1" x14ac:dyDescent="0.25">
      <c r="A7" s="1" t="s">
        <v>7</v>
      </c>
      <c r="B7" s="2">
        <v>0</v>
      </c>
      <c r="C7" s="24">
        <f t="shared" ref="C7:C14" si="0">D7+F7+G7+E7</f>
        <v>40296.245320000002</v>
      </c>
      <c r="D7" s="24">
        <f>D8+D9+D10+D11+D12+D14+D13</f>
        <v>11209.785320000001</v>
      </c>
      <c r="E7" s="24">
        <f>E8+E9+E10+E11+E12+E14+E13</f>
        <v>2500</v>
      </c>
      <c r="F7" s="24">
        <f>F8+F9+F10+F11+F12+F14+F13</f>
        <v>26268.959999999999</v>
      </c>
      <c r="G7" s="24">
        <f>G8+G9+G10+G11+G12+G14+G13</f>
        <v>317.5</v>
      </c>
      <c r="H7" s="26">
        <f t="shared" ref="H7:H14" si="1">I7+K7+L7+J7</f>
        <v>39247.327029999993</v>
      </c>
      <c r="I7" s="24">
        <f>I8+I9+I10+I11+I12+I14+I13</f>
        <v>10439.717709999999</v>
      </c>
      <c r="J7" s="24">
        <f>J8+J9+J10+J11+J12+J14+J13</f>
        <v>2496.7607400000002</v>
      </c>
      <c r="K7" s="24">
        <f>K8+K9+K10+K11+K12+K14+K13</f>
        <v>25993.348579999998</v>
      </c>
      <c r="L7" s="24">
        <f>L8+L9+L10+L11+L12+L14+L13</f>
        <v>317.5</v>
      </c>
      <c r="M7" s="6">
        <f>H7/C7*100</f>
        <v>97.396982568300459</v>
      </c>
      <c r="N7" s="6">
        <f>I7/D7*100</f>
        <v>93.130398236743389</v>
      </c>
      <c r="O7" s="6">
        <f>J7/E7*100</f>
        <v>99.870429600000008</v>
      </c>
      <c r="P7" s="6">
        <f>K7/F7*100</f>
        <v>98.950809548607936</v>
      </c>
      <c r="Q7" s="6">
        <f>L7/G7*100</f>
        <v>100</v>
      </c>
    </row>
    <row r="8" spans="1:19" ht="30" customHeight="1" x14ac:dyDescent="0.25">
      <c r="A8" s="1" t="s">
        <v>8</v>
      </c>
      <c r="B8" s="2" t="s">
        <v>14</v>
      </c>
      <c r="C8" s="24">
        <f t="shared" si="0"/>
        <v>6632.5</v>
      </c>
      <c r="D8" s="24">
        <v>6630.2</v>
      </c>
      <c r="E8" s="24">
        <v>0</v>
      </c>
      <c r="F8" s="24">
        <v>2.2999999999999998</v>
      </c>
      <c r="G8" s="24">
        <v>0</v>
      </c>
      <c r="H8" s="26">
        <f t="shared" si="1"/>
        <v>6542.9072699999997</v>
      </c>
      <c r="I8" s="24">
        <v>6542.9072699999997</v>
      </c>
      <c r="J8" s="24">
        <v>0</v>
      </c>
      <c r="K8" s="24">
        <v>0</v>
      </c>
      <c r="L8" s="24">
        <v>0</v>
      </c>
      <c r="M8" s="6">
        <f t="shared" ref="M8:M14" si="2">H8/C8*100</f>
        <v>98.649186128910657</v>
      </c>
      <c r="N8" s="6">
        <f t="shared" ref="N8:O14" si="3">I8/D8*100</f>
        <v>98.683407287864625</v>
      </c>
      <c r="O8" s="6"/>
      <c r="P8" s="3"/>
      <c r="Q8" s="3"/>
    </row>
    <row r="9" spans="1:19" ht="27" customHeight="1" x14ac:dyDescent="0.25">
      <c r="A9" s="5" t="s">
        <v>9</v>
      </c>
      <c r="B9" s="7" t="s">
        <v>15</v>
      </c>
      <c r="C9" s="25">
        <f t="shared" si="0"/>
        <v>359</v>
      </c>
      <c r="D9" s="25">
        <v>41.5</v>
      </c>
      <c r="E9" s="25">
        <v>0</v>
      </c>
      <c r="F9" s="25">
        <v>0</v>
      </c>
      <c r="G9" s="25">
        <v>317.5</v>
      </c>
      <c r="H9" s="27">
        <f t="shared" si="1"/>
        <v>358.81533000000002</v>
      </c>
      <c r="I9" s="25">
        <v>41.315330000000003</v>
      </c>
      <c r="J9" s="25">
        <v>0</v>
      </c>
      <c r="K9" s="25">
        <v>0</v>
      </c>
      <c r="L9" s="25">
        <v>317.5</v>
      </c>
      <c r="M9" s="6">
        <f t="shared" si="2"/>
        <v>99.948559888579396</v>
      </c>
      <c r="N9" s="6">
        <f t="shared" si="3"/>
        <v>99.555012048192779</v>
      </c>
      <c r="O9" s="6"/>
      <c r="P9" s="3"/>
      <c r="Q9" s="4">
        <v>100</v>
      </c>
    </row>
    <row r="10" spans="1:19" ht="47.25" x14ac:dyDescent="0.25">
      <c r="A10" s="1" t="s">
        <v>10</v>
      </c>
      <c r="B10" s="2" t="s">
        <v>16</v>
      </c>
      <c r="C10" s="24">
        <f t="shared" si="0"/>
        <v>60</v>
      </c>
      <c r="D10" s="24">
        <v>60</v>
      </c>
      <c r="E10" s="24">
        <v>0</v>
      </c>
      <c r="F10" s="24">
        <v>0</v>
      </c>
      <c r="G10" s="24">
        <v>0</v>
      </c>
      <c r="H10" s="26">
        <f t="shared" si="1"/>
        <v>60</v>
      </c>
      <c r="I10" s="24">
        <v>60</v>
      </c>
      <c r="J10" s="24">
        <v>0</v>
      </c>
      <c r="K10" s="24">
        <v>0</v>
      </c>
      <c r="L10" s="24">
        <v>0</v>
      </c>
      <c r="M10" s="6">
        <f t="shared" si="2"/>
        <v>100</v>
      </c>
      <c r="N10" s="6">
        <f t="shared" si="3"/>
        <v>100</v>
      </c>
      <c r="O10" s="6"/>
      <c r="P10" s="3"/>
      <c r="Q10" s="3"/>
    </row>
    <row r="11" spans="1:19" ht="26.25" customHeight="1" x14ac:dyDescent="0.25">
      <c r="A11" s="1" t="s">
        <v>11</v>
      </c>
      <c r="B11" s="2" t="s">
        <v>17</v>
      </c>
      <c r="C11" s="26">
        <f>D11+E11+F11</f>
        <v>20890.036390000001</v>
      </c>
      <c r="D11" s="26">
        <v>1739.03639</v>
      </c>
      <c r="E11" s="26">
        <v>2500</v>
      </c>
      <c r="F11" s="26">
        <v>16651</v>
      </c>
      <c r="G11" s="26">
        <v>0</v>
      </c>
      <c r="H11" s="26">
        <f t="shared" si="1"/>
        <v>20428.528290000002</v>
      </c>
      <c r="I11" s="26">
        <v>1280.76755</v>
      </c>
      <c r="J11" s="26">
        <v>2496.7607400000002</v>
      </c>
      <c r="K11" s="26">
        <v>16651</v>
      </c>
      <c r="L11" s="26">
        <v>0</v>
      </c>
      <c r="M11" s="28">
        <f t="shared" si="2"/>
        <v>97.790774073419414</v>
      </c>
      <c r="N11" s="28">
        <f t="shared" si="3"/>
        <v>73.648116702146766</v>
      </c>
      <c r="O11" s="28">
        <f t="shared" ref="O11" si="4">J11/E11*100</f>
        <v>99.870429600000008</v>
      </c>
      <c r="P11" s="3">
        <f t="shared" ref="P11:Q12" si="5">K11/F11*100</f>
        <v>100</v>
      </c>
      <c r="Q11" s="3"/>
    </row>
    <row r="12" spans="1:19" ht="33.75" customHeight="1" x14ac:dyDescent="0.25">
      <c r="A12" s="1" t="s">
        <v>12</v>
      </c>
      <c r="B12" s="2" t="s">
        <v>18</v>
      </c>
      <c r="C12" s="26">
        <f t="shared" si="0"/>
        <v>11646.50893</v>
      </c>
      <c r="D12" s="26">
        <v>2030.8489300000001</v>
      </c>
      <c r="E12" s="26">
        <v>0</v>
      </c>
      <c r="F12" s="26">
        <v>9615.66</v>
      </c>
      <c r="G12" s="26">
        <v>0</v>
      </c>
      <c r="H12" s="26">
        <f t="shared" si="1"/>
        <v>11152.061019999999</v>
      </c>
      <c r="I12" s="26">
        <v>1809.71244</v>
      </c>
      <c r="J12" s="26">
        <v>0</v>
      </c>
      <c r="K12" s="26">
        <v>9342.3485799999999</v>
      </c>
      <c r="L12" s="26">
        <v>0</v>
      </c>
      <c r="M12" s="28">
        <f t="shared" si="2"/>
        <v>95.754539725407653</v>
      </c>
      <c r="N12" s="28">
        <f t="shared" si="3"/>
        <v>89.111130486697505</v>
      </c>
      <c r="O12" s="28"/>
      <c r="P12" s="6">
        <f>K12/F12*100</f>
        <v>97.157642637114876</v>
      </c>
      <c r="Q12" s="29"/>
    </row>
    <row r="13" spans="1:19" ht="26.25" customHeight="1" x14ac:dyDescent="0.25">
      <c r="A13" s="1" t="s">
        <v>36</v>
      </c>
      <c r="B13" s="2" t="s">
        <v>37</v>
      </c>
      <c r="C13" s="24">
        <f t="shared" si="0"/>
        <v>2.5</v>
      </c>
      <c r="D13" s="24">
        <v>2.5</v>
      </c>
      <c r="E13" s="24">
        <v>0</v>
      </c>
      <c r="F13" s="24">
        <v>0</v>
      </c>
      <c r="G13" s="24">
        <v>0</v>
      </c>
      <c r="H13" s="26">
        <f t="shared" si="1"/>
        <v>0</v>
      </c>
      <c r="I13" s="24">
        <v>0</v>
      </c>
      <c r="J13" s="24">
        <v>0</v>
      </c>
      <c r="K13" s="24">
        <v>0</v>
      </c>
      <c r="L13" s="24">
        <v>0</v>
      </c>
      <c r="M13" s="6">
        <f t="shared" si="2"/>
        <v>0</v>
      </c>
      <c r="N13" s="6">
        <f t="shared" si="3"/>
        <v>0</v>
      </c>
      <c r="O13" s="6"/>
      <c r="P13" s="3"/>
      <c r="Q13" s="3"/>
    </row>
    <row r="14" spans="1:19" ht="30.75" customHeight="1" x14ac:dyDescent="0.25">
      <c r="A14" s="1" t="s">
        <v>13</v>
      </c>
      <c r="B14" s="2" t="s">
        <v>19</v>
      </c>
      <c r="C14" s="24">
        <f t="shared" si="0"/>
        <v>705.7</v>
      </c>
      <c r="D14" s="24">
        <v>705.7</v>
      </c>
      <c r="E14" s="24">
        <v>0</v>
      </c>
      <c r="F14" s="24">
        <v>0</v>
      </c>
      <c r="G14" s="24">
        <v>0</v>
      </c>
      <c r="H14" s="26">
        <f t="shared" si="1"/>
        <v>705.01512000000002</v>
      </c>
      <c r="I14" s="24">
        <v>705.01512000000002</v>
      </c>
      <c r="J14" s="24">
        <v>0</v>
      </c>
      <c r="K14" s="24">
        <v>0</v>
      </c>
      <c r="L14" s="24">
        <v>0</v>
      </c>
      <c r="M14" s="6">
        <f t="shared" si="2"/>
        <v>99.902950262151052</v>
      </c>
      <c r="N14" s="6">
        <f t="shared" si="3"/>
        <v>99.902950262151052</v>
      </c>
      <c r="O14" s="6"/>
      <c r="P14" s="3"/>
      <c r="Q14" s="3"/>
    </row>
  </sheetData>
  <mergeCells count="25">
    <mergeCell ref="O5:O6"/>
    <mergeCell ref="N5:N6"/>
    <mergeCell ref="M4:M6"/>
    <mergeCell ref="D5:D6"/>
    <mergeCell ref="F5:F6"/>
    <mergeCell ref="I5:I6"/>
    <mergeCell ref="K5:K6"/>
    <mergeCell ref="E5:E6"/>
    <mergeCell ref="J5:J6"/>
    <mergeCell ref="N1:Q1"/>
    <mergeCell ref="G5:G6"/>
    <mergeCell ref="L5:L6"/>
    <mergeCell ref="Q5:Q6"/>
    <mergeCell ref="N4:Q4"/>
    <mergeCell ref="P5:P6"/>
    <mergeCell ref="A2:Q2"/>
    <mergeCell ref="A3:A6"/>
    <mergeCell ref="B3:B6"/>
    <mergeCell ref="C3:G3"/>
    <mergeCell ref="H3:L3"/>
    <mergeCell ref="M3:Q3"/>
    <mergeCell ref="C4:C6"/>
    <mergeCell ref="D4:G4"/>
    <mergeCell ref="H4:H6"/>
    <mergeCell ref="I4:L4"/>
  </mergeCells>
  <pageMargins left="0.39370078740157483" right="0.39370078740157483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workbookViewId="0">
      <selection activeCell="K19" sqref="K19"/>
    </sheetView>
  </sheetViews>
  <sheetFormatPr defaultRowHeight="15" x14ac:dyDescent="0.25"/>
  <cols>
    <col min="1" max="1" width="60.28515625" customWidth="1"/>
    <col min="2" max="2" width="8.7109375" customWidth="1"/>
    <col min="3" max="3" width="12.7109375" customWidth="1"/>
    <col min="4" max="4" width="11.42578125" customWidth="1"/>
  </cols>
  <sheetData>
    <row r="1" spans="1:4" x14ac:dyDescent="0.25">
      <c r="A1" s="39" t="s">
        <v>25</v>
      </c>
      <c r="B1" s="39"/>
      <c r="C1" s="39"/>
      <c r="D1" s="39"/>
    </row>
    <row r="3" spans="1:4" ht="18.75" x14ac:dyDescent="0.3">
      <c r="A3" s="42" t="s">
        <v>33</v>
      </c>
      <c r="B3" s="42"/>
      <c r="C3" s="42"/>
      <c r="D3" s="42"/>
    </row>
    <row r="4" spans="1:4" x14ac:dyDescent="0.25">
      <c r="A4" s="8"/>
      <c r="B4" s="9"/>
      <c r="C4" s="8"/>
    </row>
    <row r="5" spans="1:4" ht="15" customHeight="1" x14ac:dyDescent="0.25">
      <c r="A5" s="40"/>
      <c r="B5" s="41" t="s">
        <v>1</v>
      </c>
      <c r="C5" s="40" t="s">
        <v>5</v>
      </c>
      <c r="D5" s="36" t="s">
        <v>23</v>
      </c>
    </row>
    <row r="6" spans="1:4" ht="15" customHeight="1" x14ac:dyDescent="0.25">
      <c r="A6" s="40"/>
      <c r="B6" s="41"/>
      <c r="C6" s="40"/>
      <c r="D6" s="37"/>
    </row>
    <row r="7" spans="1:4" ht="30.75" customHeight="1" x14ac:dyDescent="0.25">
      <c r="A7" s="40"/>
      <c r="B7" s="41"/>
      <c r="C7" s="40"/>
      <c r="D7" s="38"/>
    </row>
    <row r="8" spans="1:4" ht="18.75" x14ac:dyDescent="0.3">
      <c r="A8" s="12" t="s">
        <v>7</v>
      </c>
      <c r="B8" s="13" t="s">
        <v>24</v>
      </c>
      <c r="C8" s="14">
        <f>C9+C15+C16+C17+C20+C25+C26</f>
        <v>7697.5</v>
      </c>
      <c r="D8" s="17">
        <v>100</v>
      </c>
    </row>
    <row r="9" spans="1:4" ht="18.75" x14ac:dyDescent="0.3">
      <c r="A9" s="12" t="s">
        <v>8</v>
      </c>
      <c r="B9" s="13" t="s">
        <v>14</v>
      </c>
      <c r="C9" s="14">
        <v>3726.5</v>
      </c>
      <c r="D9" s="17">
        <f>C9/C8*100</f>
        <v>48.411822020136405</v>
      </c>
    </row>
    <row r="10" spans="1:4" s="20" customFormat="1" ht="12" customHeight="1" x14ac:dyDescent="0.25">
      <c r="A10" s="5" t="s">
        <v>26</v>
      </c>
      <c r="B10" s="7"/>
      <c r="C10" s="3"/>
      <c r="D10" s="19"/>
    </row>
    <row r="11" spans="1:4" ht="25.5" customHeight="1" x14ac:dyDescent="0.3">
      <c r="A11" s="12" t="s">
        <v>31</v>
      </c>
      <c r="B11" s="16"/>
      <c r="C11" s="14">
        <v>2918.3</v>
      </c>
      <c r="D11" s="17">
        <f>C11/C8*100</f>
        <v>37.912309191295876</v>
      </c>
    </row>
    <row r="12" spans="1:4" ht="56.25" x14ac:dyDescent="0.3">
      <c r="A12" s="21" t="s">
        <v>32</v>
      </c>
      <c r="B12" s="16"/>
      <c r="C12" s="14">
        <v>532.79999999999995</v>
      </c>
      <c r="D12" s="17">
        <f>C12/C8*100</f>
        <v>6.921727833712243</v>
      </c>
    </row>
    <row r="13" spans="1:4" ht="18.75" x14ac:dyDescent="0.3">
      <c r="A13" s="21" t="s">
        <v>34</v>
      </c>
      <c r="B13" s="16"/>
      <c r="C13" s="14">
        <v>240.2</v>
      </c>
      <c r="D13" s="17">
        <f>C13/C8*100</f>
        <v>3.120493666774927</v>
      </c>
    </row>
    <row r="14" spans="1:4" ht="37.5" x14ac:dyDescent="0.3">
      <c r="A14" s="18" t="s">
        <v>35</v>
      </c>
      <c r="B14" s="16"/>
      <c r="C14" s="14">
        <v>0.2</v>
      </c>
      <c r="D14" s="23">
        <f>C14/C8*100</f>
        <v>2.5982461838259178E-3</v>
      </c>
    </row>
    <row r="15" spans="1:4" ht="18.75" x14ac:dyDescent="0.3">
      <c r="A15" s="15" t="s">
        <v>9</v>
      </c>
      <c r="B15" s="16" t="s">
        <v>15</v>
      </c>
      <c r="C15" s="14">
        <v>228.3</v>
      </c>
      <c r="D15" s="17">
        <f>C15/C8*100</f>
        <v>2.9658980188372852</v>
      </c>
    </row>
    <row r="16" spans="1:4" ht="37.5" x14ac:dyDescent="0.3">
      <c r="A16" s="12" t="s">
        <v>10</v>
      </c>
      <c r="B16" s="13" t="s">
        <v>16</v>
      </c>
      <c r="C16" s="14">
        <v>3</v>
      </c>
      <c r="D16" s="22">
        <f>C16/C8*100</f>
        <v>3.897369275738876E-2</v>
      </c>
    </row>
    <row r="17" spans="1:4" ht="18.75" x14ac:dyDescent="0.3">
      <c r="A17" s="12" t="s">
        <v>11</v>
      </c>
      <c r="B17" s="13" t="s">
        <v>17</v>
      </c>
      <c r="C17" s="14">
        <v>1452</v>
      </c>
      <c r="D17" s="17">
        <f>C17/C8*100</f>
        <v>18.863267294576161</v>
      </c>
    </row>
    <row r="18" spans="1:4" s="20" customFormat="1" ht="11.25" customHeight="1" x14ac:dyDescent="0.25">
      <c r="A18" s="1" t="s">
        <v>27</v>
      </c>
      <c r="B18" s="2"/>
      <c r="C18" s="3"/>
      <c r="D18" s="19"/>
    </row>
    <row r="19" spans="1:4" ht="18.75" x14ac:dyDescent="0.3">
      <c r="A19" s="12" t="s">
        <v>28</v>
      </c>
      <c r="B19" s="13"/>
      <c r="C19" s="14">
        <v>1452</v>
      </c>
      <c r="D19" s="17">
        <f>C19/C8*100</f>
        <v>18.863267294576161</v>
      </c>
    </row>
    <row r="20" spans="1:4" ht="18.75" x14ac:dyDescent="0.3">
      <c r="A20" s="12" t="s">
        <v>12</v>
      </c>
      <c r="B20" s="13" t="s">
        <v>18</v>
      </c>
      <c r="C20" s="14">
        <v>1968.4</v>
      </c>
      <c r="D20" s="17">
        <f>C20/C8*100</f>
        <v>25.571938941214682</v>
      </c>
    </row>
    <row r="21" spans="1:4" s="20" customFormat="1" ht="15.75" x14ac:dyDescent="0.25">
      <c r="A21" s="1" t="s">
        <v>26</v>
      </c>
      <c r="B21" s="2"/>
      <c r="C21" s="3"/>
      <c r="D21" s="19"/>
    </row>
    <row r="22" spans="1:4" ht="18.75" x14ac:dyDescent="0.3">
      <c r="A22" s="12" t="s">
        <v>29</v>
      </c>
      <c r="B22" s="13"/>
      <c r="C22" s="14">
        <v>404.2</v>
      </c>
      <c r="D22" s="17">
        <f>C22/C8*100</f>
        <v>5.2510555375121788</v>
      </c>
    </row>
    <row r="23" spans="1:4" ht="18.75" x14ac:dyDescent="0.3">
      <c r="A23" s="12" t="s">
        <v>38</v>
      </c>
      <c r="B23" s="13"/>
      <c r="C23" s="14">
        <v>657.1</v>
      </c>
      <c r="D23" s="17">
        <f>C23/C8*100</f>
        <v>8.5365378369600524</v>
      </c>
    </row>
    <row r="24" spans="1:4" ht="18.75" x14ac:dyDescent="0.3">
      <c r="A24" s="12" t="s">
        <v>30</v>
      </c>
      <c r="B24" s="13"/>
      <c r="C24" s="14">
        <v>907.1</v>
      </c>
      <c r="D24" s="17">
        <f>C24/C8*100</f>
        <v>11.784345566742449</v>
      </c>
    </row>
    <row r="25" spans="1:4" ht="18.75" x14ac:dyDescent="0.3">
      <c r="A25" s="12" t="s">
        <v>36</v>
      </c>
      <c r="B25" s="13" t="s">
        <v>37</v>
      </c>
      <c r="C25" s="14">
        <v>35.4</v>
      </c>
      <c r="D25" s="17">
        <f>C25/C8*100</f>
        <v>0.45988957453718737</v>
      </c>
    </row>
    <row r="26" spans="1:4" ht="18.75" x14ac:dyDescent="0.3">
      <c r="A26" s="12" t="s">
        <v>13</v>
      </c>
      <c r="B26" s="13" t="s">
        <v>19</v>
      </c>
      <c r="C26" s="14">
        <v>283.89999999999998</v>
      </c>
      <c r="D26" s="17">
        <f>C26/C8*100</f>
        <v>3.6882104579408894</v>
      </c>
    </row>
  </sheetData>
  <mergeCells count="6">
    <mergeCell ref="D5:D7"/>
    <mergeCell ref="A1:D1"/>
    <mergeCell ref="A5:A7"/>
    <mergeCell ref="B5:B7"/>
    <mergeCell ref="C5:C7"/>
    <mergeCell ref="A3:D3"/>
  </mergeCells>
  <pageMargins left="0.70866141732283472" right="0.70866141732283472" top="0.74803149606299213" bottom="0.74803149606299213" header="0.31496062992125984" footer="0.31496062992125984"/>
  <pageSetup paperSize="9" scale="93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ЖуковаВА</dc:creator>
  <cp:lastModifiedBy>Пользователь Windows</cp:lastModifiedBy>
  <cp:lastPrinted>2022-03-03T14:55:03Z</cp:lastPrinted>
  <dcterms:created xsi:type="dcterms:W3CDTF">2015-02-27T08:24:15Z</dcterms:created>
  <dcterms:modified xsi:type="dcterms:W3CDTF">2023-02-17T11:37:02Z</dcterms:modified>
</cp:coreProperties>
</file>