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\Documents\2022\ДУМА\Дума декабрь\изменение в бюджет\"/>
    </mc:Choice>
  </mc:AlternateContent>
  <bookViews>
    <workbookView xWindow="0" yWindow="0" windowWidth="28800" windowHeight="118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26" i="1"/>
  <c r="D56" i="1" l="1"/>
  <c r="D57" i="1"/>
  <c r="D35" i="1"/>
  <c r="D37" i="1" l="1"/>
  <c r="D52" i="1"/>
  <c r="D51" i="1" l="1"/>
  <c r="D61" i="1"/>
  <c r="D44" i="1"/>
  <c r="D42" i="1"/>
  <c r="D25" i="1"/>
  <c r="D24" i="1" l="1"/>
  <c r="D70" i="1" s="1"/>
  <c r="D21" i="1"/>
  <c r="D20" i="1" s="1"/>
  <c r="D67" i="1"/>
  <c r="D36" i="1"/>
  <c r="D64" i="1" l="1"/>
  <c r="D63" i="1" s="1"/>
  <c r="D49" i="1" l="1"/>
  <c r="D73" i="1" l="1"/>
</calcChain>
</file>

<file path=xl/sharedStrings.xml><?xml version="1.0" encoding="utf-8"?>
<sst xmlns="http://schemas.openxmlformats.org/spreadsheetml/2006/main" count="108" uniqueCount="101">
  <si>
    <t>Доходы</t>
  </si>
  <si>
    <t xml:space="preserve">1. Предлагаем изменить доходную часть  бюджета </t>
  </si>
  <si>
    <t>КБК</t>
  </si>
  <si>
    <t xml:space="preserve">Наименование </t>
  </si>
  <si>
    <t>сумма</t>
  </si>
  <si>
    <t>2 02 35118 13 0000 150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</si>
  <si>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</si>
  <si>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код главы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</si>
  <si>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</si>
  <si>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</si>
  <si>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Прочие безвозмездные поступления от негосударственных организаций в бюджеты городских поселений</t>
  </si>
  <si>
    <t>2 04 05099 13 0000 150</t>
  </si>
  <si>
    <t>ИТОГО ДОХОДОВ</t>
  </si>
  <si>
    <t>2. Предлагаем изменить расходную часть бюджета</t>
  </si>
  <si>
    <t>0102 0900001010 121 211</t>
  </si>
  <si>
    <t>0102 0900001010 129 213</t>
  </si>
  <si>
    <t>По разделу 0102 «Функционирование высшего должностного лица»</t>
  </si>
  <si>
    <t>0102 0900001010 100</t>
  </si>
  <si>
    <t>страховые взносы</t>
  </si>
  <si>
    <t>0104 0900001030 100</t>
  </si>
  <si>
    <t>0104 0900001030 200</t>
  </si>
  <si>
    <t xml:space="preserve">0104 0900001030 121 211 </t>
  </si>
  <si>
    <t>Содержание муниципальных служащих (зарплата)</t>
  </si>
  <si>
    <t>Содержание главы (зарплата)</t>
  </si>
  <si>
    <t>0104 0900001030 244 310</t>
  </si>
  <si>
    <t>0104 0900001030 244 223 (0000501)</t>
  </si>
  <si>
    <t>Возмещение затрат на оплату тепловой энергии</t>
  </si>
  <si>
    <t>По разделу 0113 «Другие общегосударственные вопросы»</t>
  </si>
  <si>
    <t>0113 0900002030 100</t>
  </si>
  <si>
    <t>0113 0900002030 111 211</t>
  </si>
  <si>
    <t>заработная плата обслуживающего персонала</t>
  </si>
  <si>
    <t>0113 0900004010 200</t>
  </si>
  <si>
    <t>0113 0900004010 800</t>
  </si>
  <si>
    <t>0113 0900004010 853 295</t>
  </si>
  <si>
    <t>По разделу По разделу 0409 «Дорожное хозяйство»</t>
  </si>
  <si>
    <t>0409 1000004300 200</t>
  </si>
  <si>
    <t>0409 1000004300 244 225 0000301</t>
  </si>
  <si>
    <t>Итого расходов</t>
  </si>
  <si>
    <t>По разделу 0203 «Национальная оборона»</t>
  </si>
  <si>
    <t>0203 0900051180 100</t>
  </si>
  <si>
    <t>0203 0900051181 100</t>
  </si>
  <si>
    <t>заработная плата  работнику ВУС за счет субвенции</t>
  </si>
  <si>
    <t>страховые взносы за счет субвенции</t>
  </si>
  <si>
    <t>заработная плата  работнику ВУС за счет средств местного бюджета</t>
  </si>
  <si>
    <t>По разделу 0104 «Функционирование местных администраций»</t>
  </si>
  <si>
    <t>По разделу По разделу 0502«Коммунальное хозяйство»</t>
  </si>
  <si>
    <t>0502 100004250 244 225</t>
  </si>
  <si>
    <t>0502 100004250 200</t>
  </si>
  <si>
    <t>По разделу По разделу 0503 «Благоустройство»</t>
  </si>
  <si>
    <t>0503 1000004370 200</t>
  </si>
  <si>
    <t>независимая оценка рыночной стоимости имущества</t>
  </si>
  <si>
    <t xml:space="preserve">0104 0900001030 129 213 </t>
  </si>
  <si>
    <t>0113 0900002030 119 213</t>
  </si>
  <si>
    <t>0203 0900051180 121 211</t>
  </si>
  <si>
    <t>0203 0900051180 129 213</t>
  </si>
  <si>
    <t>0203 0900051181 121 211</t>
  </si>
  <si>
    <t xml:space="preserve">0104 0900001030 121 266 </t>
  </si>
  <si>
    <t>больничные</t>
  </si>
  <si>
    <t>0113 0900002030 111 266</t>
  </si>
  <si>
    <t>Ремонт водопровода ул. Калинина</t>
  </si>
  <si>
    <t xml:space="preserve">0104 0900001030 122 212 </t>
  </si>
  <si>
    <t>командировки</t>
  </si>
  <si>
    <t>0104 0900001030 244 226</t>
  </si>
  <si>
    <t>0113 0900004010 244 226</t>
  </si>
  <si>
    <t>0113 0900004010 851 291</t>
  </si>
  <si>
    <t>Земельный налог</t>
  </si>
  <si>
    <t>0113 0900004010 852 291</t>
  </si>
  <si>
    <t>Транспортный налог</t>
  </si>
  <si>
    <t xml:space="preserve">Исполнительский сбор (37500) перенос площадок тко </t>
  </si>
  <si>
    <t>0502 100004250 244 226</t>
  </si>
  <si>
    <t>Проект ЗСО водозаборной скважины по ул. Школьная</t>
  </si>
  <si>
    <t>0502 100004250 244 310</t>
  </si>
  <si>
    <t xml:space="preserve">Ограждение ЗСО водозаборной скважины </t>
  </si>
  <si>
    <t>Устройство ограждения на пешеходном переходе у школы</t>
  </si>
  <si>
    <t>обслед сетей наруж осв(- 700) обеспеч наруж. Освещ (-6100), аварийно-восстанов работы(-22000)</t>
  </si>
  <si>
    <t>0503 1000004370 244 226 0000203</t>
  </si>
  <si>
    <t>перенос площ тко (-24500) демонтаж площадок тко (-800)</t>
  </si>
  <si>
    <t>0503 1000004370 247 223 0000503</t>
  </si>
  <si>
    <t>Оплата э/энергии уличного освещения</t>
  </si>
  <si>
    <t>0503 2100004370 244 225 00000203</t>
  </si>
  <si>
    <t xml:space="preserve">уборка несанкционир свалок (-45000), уборка свалки на территории кладбища (-12000) </t>
  </si>
  <si>
    <t>0503 2100004370 200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</si>
  <si>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</si>
  <si>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 1 11 05075 13 0000 120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</si>
  <si>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</t>
  </si>
  <si>
    <t xml:space="preserve"> 1 11 09045 13 0000 120</t>
  </si>
  <si>
    <t>Пояснительная записка</t>
  </si>
  <si>
    <t>Сбис (-100), полигон (- 400), тестирование (-1200), касперский (-900), объявление в газете (-3000), диспансеризация (-700)</t>
  </si>
  <si>
    <t>0113 0900002030 200</t>
  </si>
  <si>
    <t>0113 0900002030 244 343</t>
  </si>
  <si>
    <t>приобретение гсм</t>
  </si>
  <si>
    <t>Приобретение 2 компьютеров: 2 системных блока (60000) , 2 монитора  (20000), приобретение калькуляторов 3 шт (3200)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</si>
  <si>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</si>
  <si>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1 11 05013 13 0000 120</t>
  </si>
  <si>
    <t>0104 0900001030 244 346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</si>
  <si>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</si>
  <si>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1 06 01030 13 0000 110</t>
  </si>
  <si>
    <t>Земельный налог с физических лиц, обладающих земельным участком, расположенным в границах  городских  поселений</t>
  </si>
  <si>
    <t>1 06 06043 13 0000 110</t>
  </si>
  <si>
    <t>0503 1000004370 244 226 0000201</t>
  </si>
  <si>
    <t>приобретение бумаги (-7600)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</si>
</sst>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/>
    <xf numFmtId="49" fontId="0" fillId="0" borderId="0" xfId="0" applyNumberFormat="1"/>
    <xf numFmtId="0" fontId="0" fillId="0" borderId="0" xfId="0" applyAlignment="1"/>
    <xf numFmtId="0" fontId="2" fillId="0" borderId="1" xfId="0" applyFont="1" applyBorder="1"/>
    <xf numFmtId="0" fontId="3" fillId="0" borderId="1" xfId="0" applyFont="1" applyFill="1" applyBorder="1"/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8" fillId="0" borderId="0" xfId="0" applyFont="1"/>
    <xf numFmtId="0" fontId="7" fillId="0" borderId="0" xfId="0" applyFont="1"/>
    <xf numFmtId="0" fontId="8" fillId="0" borderId="1" xfId="0" applyFont="1" applyBorder="1"/>
    <xf numFmtId="2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7" fillId="0" borderId="1" xfId="0" applyFont="1" applyBorder="1"/>
    <xf numFmtId="2" fontId="7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/>
    <xf numFmtId="2" fontId="4" fillId="2" borderId="1" xfId="0" applyNumberFormat="1" applyFont="1" applyFill="1" applyBorder="1" applyAlignment="1">
      <alignment horizontal="left"/>
    </xf>
    <xf numFmtId="0" fontId="7" fillId="2" borderId="1" xfId="0" applyFont="1" applyFill="1" applyBorder="1"/>
    <xf numFmtId="49" fontId="7" fillId="2" borderId="1" xfId="0" applyNumberFormat="1" applyFont="1" applyFill="1" applyBorder="1"/>
    <xf numFmtId="0" fontId="7" fillId="2" borderId="1" xfId="0" applyFont="1" applyFill="1" applyBorder="1" applyAlignment="1">
      <alignment horizontal="left"/>
    </xf>
    <xf numFmtId="2" fontId="7" fillId="2" borderId="1" xfId="0" applyNumberFormat="1" applyFont="1" applyFill="1" applyBorder="1" applyAlignment="1">
      <alignment horizontal="left"/>
    </xf>
    <xf numFmtId="0" fontId="8" fillId="2" borderId="1" xfId="0" applyFont="1" applyFill="1" applyBorder="1"/>
    <xf numFmtId="49" fontId="8" fillId="2" borderId="1" xfId="0" applyNumberFormat="1" applyFont="1" applyFill="1" applyBorder="1"/>
    <xf numFmtId="0" fontId="8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vertical="top"/>
    </xf>
    <xf numFmtId="49" fontId="8" fillId="2" borderId="1" xfId="0" applyNumberFormat="1" applyFont="1" applyFill="1" applyBorder="1" applyAlignment="1">
      <alignment wrapText="1"/>
    </xf>
    <xf numFmtId="2" fontId="8" fillId="2" borderId="1" xfId="0" applyNumberFormat="1" applyFont="1" applyFill="1" applyBorder="1" applyAlignment="1">
      <alignment horizontal="left"/>
    </xf>
    <xf numFmtId="0" fontId="8" fillId="2" borderId="1" xfId="0" applyFont="1" applyFill="1" applyBorder="1" applyAlignment="1">
      <alignment wrapText="1"/>
    </xf>
    <xf numFmtId="0" fontId="8" fillId="0" borderId="1" xfId="0" applyFont="1" applyFill="1" applyBorder="1"/>
    <xf numFmtId="49" fontId="7" fillId="0" borderId="1" xfId="0" applyNumberFormat="1" applyFont="1" applyBorder="1"/>
    <xf numFmtId="0" fontId="8" fillId="0" borderId="1" xfId="0" applyFont="1" applyFill="1" applyBorder="1" applyAlignment="1">
      <alignment vertical="top"/>
    </xf>
    <xf numFmtId="49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4" fillId="0" borderId="1" xfId="0" applyFont="1" applyBorder="1" applyAlignment="1"/>
    <xf numFmtId="0" fontId="7" fillId="0" borderId="1" xfId="0" applyFont="1" applyFill="1" applyBorder="1"/>
    <xf numFmtId="49" fontId="7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9" fillId="0" borderId="1" xfId="0" applyFont="1" applyBorder="1"/>
    <xf numFmtId="49" fontId="8" fillId="0" borderId="1" xfId="0" applyNumberFormat="1" applyFont="1" applyBorder="1"/>
    <xf numFmtId="49" fontId="8" fillId="0" borderId="0" xfId="0" applyNumberFormat="1" applyFont="1"/>
    <xf numFmtId="2" fontId="8" fillId="0" borderId="0" xfId="0" applyNumberFormat="1" applyFont="1"/>
    <xf numFmtId="2" fontId="4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10" fillId="0" borderId="1" xfId="0" applyFont="1" applyBorder="1" applyAlignment="1">
      <alignment wrapText="1"/>
    </xf>
    <xf numFmtId="0" fontId="11" fillId="2" borderId="1" xfId="0" applyFont="1" applyFill="1" applyBorder="1" applyAlignment="1">
      <alignment horizontal="center" wrapText="1"/>
    </xf>
    <xf numFmtId="0" fontId="5" fillId="0" borderId="1" xfId="0" applyFont="1" applyBorder="1" applyAlignment="1"/>
    <xf numFmtId="0" fontId="10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tabSelected="1" topLeftCell="A31" workbookViewId="0">
      <selection activeCell="F33" sqref="F33"/>
    </sheetView>
  </sheetViews>
  <sheetFormatPr defaultRowHeight="15" x14ac:dyDescent="0.25"/>
  <cols>
    <col min="2" max="2" width="23.28515625" customWidth="1"/>
    <col min="3" max="3" width="49.5703125" customWidth="1"/>
    <col min="4" max="4" width="15.7109375" customWidth="1"/>
    <col min="5" max="5" width="13.7109375" customWidth="1"/>
  </cols>
  <sheetData>
    <row r="1" spans="1:10" ht="18.75" x14ac:dyDescent="0.3">
      <c r="A1" s="51" t="s">
        <v>86</v>
      </c>
      <c r="B1" s="51"/>
      <c r="C1" s="51"/>
      <c r="D1" s="51"/>
    </row>
    <row r="2" spans="1:10" x14ac:dyDescent="0.25">
      <c r="A2" s="56" t="s">
        <v>1</v>
      </c>
      <c r="B2" s="56"/>
      <c r="C2" s="56"/>
      <c r="D2" s="56"/>
      <c r="E2" s="1"/>
      <c r="F2" s="1"/>
      <c r="G2" s="1"/>
      <c r="H2" s="1"/>
      <c r="I2" s="1"/>
      <c r="J2" s="1"/>
    </row>
    <row r="3" spans="1:10" x14ac:dyDescent="0.25">
      <c r="A3" s="9"/>
      <c r="B3" s="10" t="s">
        <v>0</v>
      </c>
      <c r="C3" s="9"/>
      <c r="D3" s="9"/>
    </row>
    <row r="4" spans="1:10" x14ac:dyDescent="0.25">
      <c r="A4" s="11" t="s">
        <v>7</v>
      </c>
      <c r="B4" s="11" t="s">
        <v>2</v>
      </c>
      <c r="C4" s="11" t="s">
        <v>3</v>
      </c>
      <c r="D4" s="11" t="s">
        <v>4</v>
      </c>
    </row>
    <row r="5" spans="1:10" ht="39" x14ac:dyDescent="0.25">
      <c r="A5" s="11">
        <v>182</v>
      </c>
      <c r="B5" s="47" t="s">
        <v>96</v>
      </c>
      <c r="C5" s="49" t="s">
        <v>95</v>
      </c>
      <c r="D5" s="12">
        <v>2900</v>
      </c>
    </row>
    <row r="6" spans="1:10" ht="39" x14ac:dyDescent="0.25">
      <c r="A6" s="11">
        <v>182</v>
      </c>
      <c r="B6" s="50" t="s">
        <v>98</v>
      </c>
      <c r="C6" s="49" t="s">
        <v>97</v>
      </c>
      <c r="D6" s="12">
        <v>2400</v>
      </c>
    </row>
    <row r="7" spans="1:10" ht="77.25" x14ac:dyDescent="0.25">
      <c r="A7" s="4">
        <v>986</v>
      </c>
      <c r="B7" s="47" t="s">
        <v>93</v>
      </c>
      <c r="C7" s="46" t="s">
        <v>92</v>
      </c>
      <c r="D7" s="12">
        <v>-105300</v>
      </c>
    </row>
    <row r="8" spans="1:10" ht="24" x14ac:dyDescent="0.25">
      <c r="A8" s="4">
        <v>986</v>
      </c>
      <c r="B8" s="7" t="s">
        <v>83</v>
      </c>
      <c r="C8" s="8" t="s">
        <v>82</v>
      </c>
      <c r="D8" s="12">
        <v>-10000</v>
      </c>
    </row>
    <row r="9" spans="1:10" ht="60" x14ac:dyDescent="0.25">
      <c r="A9" s="4">
        <v>986</v>
      </c>
      <c r="B9" s="48" t="s">
        <v>85</v>
      </c>
      <c r="C9" s="8" t="s">
        <v>84</v>
      </c>
      <c r="D9" s="12">
        <v>114000</v>
      </c>
    </row>
    <row r="10" spans="1:10" ht="60" x14ac:dyDescent="0.25">
      <c r="A10" s="4">
        <v>986</v>
      </c>
      <c r="B10" s="4" t="s">
        <v>8</v>
      </c>
      <c r="C10" s="13" t="s">
        <v>9</v>
      </c>
      <c r="D10" s="12">
        <v>55000</v>
      </c>
    </row>
    <row r="11" spans="1:10" ht="45" customHeight="1" x14ac:dyDescent="0.25">
      <c r="A11" s="4">
        <v>986</v>
      </c>
      <c r="B11" s="4" t="s">
        <v>5</v>
      </c>
      <c r="C11" s="13" t="s">
        <v>6</v>
      </c>
      <c r="D11" s="12">
        <v>30000</v>
      </c>
    </row>
    <row r="12" spans="1:10" ht="45" x14ac:dyDescent="0.25">
      <c r="A12" s="4">
        <v>986</v>
      </c>
      <c r="B12" s="4" t="s">
        <v>11</v>
      </c>
      <c r="C12" s="14" t="s">
        <v>10</v>
      </c>
      <c r="D12" s="12">
        <v>446800</v>
      </c>
    </row>
    <row r="13" spans="1:10" ht="27" customHeight="1" x14ac:dyDescent="0.25">
      <c r="A13" s="11"/>
      <c r="B13" s="5" t="s">
        <v>12</v>
      </c>
      <c r="C13" s="15"/>
      <c r="D13" s="16">
        <f>SUM(D5:D12)</f>
        <v>535800</v>
      </c>
    </row>
    <row r="14" spans="1:10" x14ac:dyDescent="0.25">
      <c r="A14" s="9"/>
      <c r="B14" s="9"/>
      <c r="C14" s="9"/>
      <c r="D14" s="9"/>
    </row>
    <row r="15" spans="1:10" x14ac:dyDescent="0.25">
      <c r="A15" s="9"/>
      <c r="B15" s="9"/>
      <c r="C15" s="9"/>
      <c r="D15" s="9"/>
    </row>
    <row r="16" spans="1:10" x14ac:dyDescent="0.25">
      <c r="A16" s="56" t="s">
        <v>13</v>
      </c>
      <c r="B16" s="56"/>
      <c r="C16" s="56"/>
      <c r="D16" s="56"/>
    </row>
    <row r="17" spans="1:6" x14ac:dyDescent="0.25">
      <c r="A17" s="9"/>
      <c r="B17" s="9"/>
      <c r="C17" s="9"/>
      <c r="D17" s="9"/>
      <c r="F17" s="3"/>
    </row>
    <row r="18" spans="1:6" x14ac:dyDescent="0.25">
      <c r="A18" s="9"/>
      <c r="B18" s="9"/>
      <c r="C18" s="9"/>
      <c r="D18" s="9"/>
      <c r="F18" s="3"/>
    </row>
    <row r="19" spans="1:6" x14ac:dyDescent="0.25">
      <c r="A19" s="11" t="s">
        <v>7</v>
      </c>
      <c r="B19" s="11" t="s">
        <v>2</v>
      </c>
      <c r="C19" s="11" t="s">
        <v>3</v>
      </c>
      <c r="D19" s="11" t="s">
        <v>4</v>
      </c>
    </row>
    <row r="20" spans="1:6" ht="39.75" customHeight="1" x14ac:dyDescent="0.3">
      <c r="A20" s="52" t="s">
        <v>16</v>
      </c>
      <c r="B20" s="53"/>
      <c r="C20" s="54"/>
      <c r="D20" s="18">
        <f>D21</f>
        <v>4000</v>
      </c>
    </row>
    <row r="21" spans="1:6" x14ac:dyDescent="0.25">
      <c r="A21" s="19">
        <v>986</v>
      </c>
      <c r="B21" s="20" t="s">
        <v>17</v>
      </c>
      <c r="C21" s="21"/>
      <c r="D21" s="22">
        <f>D22+D23</f>
        <v>4000</v>
      </c>
    </row>
    <row r="22" spans="1:6" x14ac:dyDescent="0.25">
      <c r="A22" s="23">
        <v>986</v>
      </c>
      <c r="B22" s="24" t="s">
        <v>14</v>
      </c>
      <c r="C22" s="23" t="s">
        <v>23</v>
      </c>
      <c r="D22" s="28">
        <v>3300</v>
      </c>
    </row>
    <row r="23" spans="1:6" x14ac:dyDescent="0.25">
      <c r="A23" s="23">
        <v>986</v>
      </c>
      <c r="B23" s="24" t="s">
        <v>15</v>
      </c>
      <c r="C23" s="23" t="s">
        <v>18</v>
      </c>
      <c r="D23" s="28">
        <v>700</v>
      </c>
    </row>
    <row r="24" spans="1:6" ht="18.75" x14ac:dyDescent="0.3">
      <c r="A24" s="17" t="s">
        <v>44</v>
      </c>
      <c r="B24" s="17"/>
      <c r="C24" s="17"/>
      <c r="D24" s="18">
        <f>D25+D26</f>
        <v>60400</v>
      </c>
    </row>
    <row r="25" spans="1:6" x14ac:dyDescent="0.25">
      <c r="A25" s="19">
        <v>986</v>
      </c>
      <c r="B25" s="20" t="s">
        <v>19</v>
      </c>
      <c r="C25" s="23"/>
      <c r="D25" s="22">
        <f>D27+D30+D28+D29</f>
        <v>6500</v>
      </c>
    </row>
    <row r="26" spans="1:6" x14ac:dyDescent="0.25">
      <c r="A26" s="19">
        <v>986</v>
      </c>
      <c r="B26" s="20" t="s">
        <v>20</v>
      </c>
      <c r="C26" s="23"/>
      <c r="D26" s="22">
        <f>D31+D32+D33+D34</f>
        <v>53900</v>
      </c>
    </row>
    <row r="27" spans="1:6" x14ac:dyDescent="0.25">
      <c r="A27" s="23">
        <v>986</v>
      </c>
      <c r="B27" s="24" t="s">
        <v>21</v>
      </c>
      <c r="C27" s="23" t="s">
        <v>22</v>
      </c>
      <c r="D27" s="25">
        <v>11400</v>
      </c>
    </row>
    <row r="28" spans="1:6" x14ac:dyDescent="0.25">
      <c r="A28" s="23">
        <v>986</v>
      </c>
      <c r="B28" s="24" t="s">
        <v>56</v>
      </c>
      <c r="C28" s="23" t="s">
        <v>57</v>
      </c>
      <c r="D28" s="25">
        <v>-6300</v>
      </c>
    </row>
    <row r="29" spans="1:6" x14ac:dyDescent="0.25">
      <c r="A29" s="23">
        <v>986</v>
      </c>
      <c r="B29" s="24" t="s">
        <v>60</v>
      </c>
      <c r="C29" s="23" t="s">
        <v>61</v>
      </c>
      <c r="D29" s="25">
        <v>-500</v>
      </c>
    </row>
    <row r="30" spans="1:6" x14ac:dyDescent="0.25">
      <c r="A30" s="23">
        <v>986</v>
      </c>
      <c r="B30" s="24" t="s">
        <v>51</v>
      </c>
      <c r="C30" s="23" t="s">
        <v>18</v>
      </c>
      <c r="D30" s="25">
        <v>1900</v>
      </c>
    </row>
    <row r="31" spans="1:6" ht="30" x14ac:dyDescent="0.25">
      <c r="A31" s="26">
        <v>986</v>
      </c>
      <c r="B31" s="27" t="s">
        <v>25</v>
      </c>
      <c r="C31" s="23" t="s">
        <v>26</v>
      </c>
      <c r="D31" s="28">
        <v>-23000</v>
      </c>
    </row>
    <row r="32" spans="1:6" ht="45" x14ac:dyDescent="0.25">
      <c r="A32" s="26">
        <v>986</v>
      </c>
      <c r="B32" s="27" t="s">
        <v>62</v>
      </c>
      <c r="C32" s="29" t="s">
        <v>87</v>
      </c>
      <c r="D32" s="28">
        <v>-6300</v>
      </c>
    </row>
    <row r="33" spans="1:4" ht="54" customHeight="1" x14ac:dyDescent="0.25">
      <c r="A33" s="23">
        <v>986</v>
      </c>
      <c r="B33" s="24" t="s">
        <v>24</v>
      </c>
      <c r="C33" s="29" t="s">
        <v>91</v>
      </c>
      <c r="D33" s="28">
        <v>90800</v>
      </c>
    </row>
    <row r="34" spans="1:4" ht="54" customHeight="1" x14ac:dyDescent="0.25">
      <c r="A34" s="23">
        <v>986</v>
      </c>
      <c r="B34" s="24" t="s">
        <v>94</v>
      </c>
      <c r="C34" s="29" t="s">
        <v>100</v>
      </c>
      <c r="D34" s="28">
        <v>-7600</v>
      </c>
    </row>
    <row r="35" spans="1:4" ht="18.75" x14ac:dyDescent="0.3">
      <c r="A35" s="17" t="s">
        <v>27</v>
      </c>
      <c r="B35" s="17"/>
      <c r="C35" s="17"/>
      <c r="D35" s="18">
        <f>D36+D37+D42+D44</f>
        <v>65700</v>
      </c>
    </row>
    <row r="36" spans="1:4" x14ac:dyDescent="0.25">
      <c r="A36" s="19">
        <v>986</v>
      </c>
      <c r="B36" s="20" t="s">
        <v>28</v>
      </c>
      <c r="C36" s="19"/>
      <c r="D36" s="22">
        <f>D38+D40+D39</f>
        <v>23600</v>
      </c>
    </row>
    <row r="37" spans="1:4" x14ac:dyDescent="0.25">
      <c r="A37" s="19">
        <v>986</v>
      </c>
      <c r="B37" s="20" t="s">
        <v>88</v>
      </c>
      <c r="C37" s="19"/>
      <c r="D37" s="22">
        <f>D41</f>
        <v>10000</v>
      </c>
    </row>
    <row r="38" spans="1:4" x14ac:dyDescent="0.25">
      <c r="A38" s="23">
        <v>986</v>
      </c>
      <c r="B38" s="24" t="s">
        <v>29</v>
      </c>
      <c r="C38" s="23" t="s">
        <v>30</v>
      </c>
      <c r="D38" s="28">
        <v>20100</v>
      </c>
    </row>
    <row r="39" spans="1:4" x14ac:dyDescent="0.25">
      <c r="A39" s="23">
        <v>986</v>
      </c>
      <c r="B39" s="24" t="s">
        <v>58</v>
      </c>
      <c r="C39" s="23" t="s">
        <v>57</v>
      </c>
      <c r="D39" s="28">
        <v>-1200</v>
      </c>
    </row>
    <row r="40" spans="1:4" x14ac:dyDescent="0.25">
      <c r="A40" s="23">
        <v>986</v>
      </c>
      <c r="B40" s="24" t="s">
        <v>52</v>
      </c>
      <c r="C40" s="23" t="s">
        <v>18</v>
      </c>
      <c r="D40" s="28">
        <v>4700</v>
      </c>
    </row>
    <row r="41" spans="1:4" x14ac:dyDescent="0.25">
      <c r="A41" s="23">
        <v>986</v>
      </c>
      <c r="B41" s="24" t="s">
        <v>89</v>
      </c>
      <c r="C41" s="23" t="s">
        <v>90</v>
      </c>
      <c r="D41" s="28">
        <v>10000</v>
      </c>
    </row>
    <row r="42" spans="1:4" x14ac:dyDescent="0.25">
      <c r="A42" s="19">
        <v>986</v>
      </c>
      <c r="B42" s="20" t="s">
        <v>31</v>
      </c>
      <c r="C42" s="23"/>
      <c r="D42" s="22">
        <f>D43</f>
        <v>-6000</v>
      </c>
    </row>
    <row r="43" spans="1:4" x14ac:dyDescent="0.25">
      <c r="A43" s="23">
        <v>986</v>
      </c>
      <c r="B43" s="24" t="s">
        <v>63</v>
      </c>
      <c r="C43" s="23" t="s">
        <v>50</v>
      </c>
      <c r="D43" s="28">
        <v>-6000</v>
      </c>
    </row>
    <row r="44" spans="1:4" x14ac:dyDescent="0.25">
      <c r="A44" s="19">
        <v>986</v>
      </c>
      <c r="B44" s="20" t="s">
        <v>32</v>
      </c>
      <c r="C44" s="23"/>
      <c r="D44" s="22">
        <f>D45+D46+D47</f>
        <v>38100</v>
      </c>
    </row>
    <row r="45" spans="1:4" x14ac:dyDescent="0.25">
      <c r="A45" s="23">
        <v>986</v>
      </c>
      <c r="B45" s="24" t="s">
        <v>64</v>
      </c>
      <c r="C45" s="23" t="s">
        <v>65</v>
      </c>
      <c r="D45" s="28">
        <v>2800</v>
      </c>
    </row>
    <row r="46" spans="1:4" x14ac:dyDescent="0.25">
      <c r="A46" s="23">
        <v>986</v>
      </c>
      <c r="B46" s="24" t="s">
        <v>66</v>
      </c>
      <c r="C46" s="23" t="s">
        <v>67</v>
      </c>
      <c r="D46" s="28">
        <v>10700</v>
      </c>
    </row>
    <row r="47" spans="1:4" ht="30" x14ac:dyDescent="0.25">
      <c r="A47" s="23">
        <v>986</v>
      </c>
      <c r="B47" s="24" t="s">
        <v>33</v>
      </c>
      <c r="C47" s="29" t="s">
        <v>68</v>
      </c>
      <c r="D47" s="28">
        <v>24600</v>
      </c>
    </row>
    <row r="48" spans="1:4" ht="18.75" x14ac:dyDescent="0.3">
      <c r="A48" s="55" t="s">
        <v>34</v>
      </c>
      <c r="B48" s="55"/>
      <c r="C48" s="55"/>
      <c r="D48" s="55"/>
    </row>
    <row r="49" spans="1:4" x14ac:dyDescent="0.25">
      <c r="A49" s="30">
        <v>986</v>
      </c>
      <c r="B49" s="31" t="s">
        <v>35</v>
      </c>
      <c r="C49" s="15"/>
      <c r="D49" s="16">
        <f>D50</f>
        <v>247000</v>
      </c>
    </row>
    <row r="50" spans="1:4" ht="30" x14ac:dyDescent="0.25">
      <c r="A50" s="32">
        <v>986</v>
      </c>
      <c r="B50" s="33" t="s">
        <v>36</v>
      </c>
      <c r="C50" s="34" t="s">
        <v>73</v>
      </c>
      <c r="D50" s="12">
        <v>247000</v>
      </c>
    </row>
    <row r="51" spans="1:4" ht="18.75" x14ac:dyDescent="0.3">
      <c r="A51" s="35" t="s">
        <v>45</v>
      </c>
      <c r="B51" s="35"/>
      <c r="C51" s="35"/>
      <c r="D51" s="44">
        <f>D52</f>
        <v>149800</v>
      </c>
    </row>
    <row r="52" spans="1:4" ht="18.75" x14ac:dyDescent="0.3">
      <c r="A52" s="36">
        <v>986</v>
      </c>
      <c r="B52" s="37" t="s">
        <v>47</v>
      </c>
      <c r="C52" s="38"/>
      <c r="D52" s="44">
        <f>D53+D55+D54</f>
        <v>149800</v>
      </c>
    </row>
    <row r="53" spans="1:4" x14ac:dyDescent="0.25">
      <c r="A53" s="30">
        <v>986</v>
      </c>
      <c r="B53" s="33" t="s">
        <v>46</v>
      </c>
      <c r="C53" s="11" t="s">
        <v>59</v>
      </c>
      <c r="D53" s="12">
        <v>199800</v>
      </c>
    </row>
    <row r="54" spans="1:4" x14ac:dyDescent="0.25">
      <c r="A54" s="30">
        <v>986</v>
      </c>
      <c r="B54" s="33" t="s">
        <v>69</v>
      </c>
      <c r="C54" s="11" t="s">
        <v>70</v>
      </c>
      <c r="D54" s="12">
        <v>-35000</v>
      </c>
    </row>
    <row r="55" spans="1:4" x14ac:dyDescent="0.25">
      <c r="A55" s="30">
        <v>986</v>
      </c>
      <c r="B55" s="33" t="s">
        <v>71</v>
      </c>
      <c r="C55" s="11" t="s">
        <v>72</v>
      </c>
      <c r="D55" s="12">
        <v>-15000</v>
      </c>
    </row>
    <row r="56" spans="1:4" ht="18.75" x14ac:dyDescent="0.3">
      <c r="A56" s="35" t="s">
        <v>48</v>
      </c>
      <c r="B56" s="35"/>
      <c r="C56" s="35"/>
      <c r="D56" s="44">
        <f>D57+D61</f>
        <v>-11100</v>
      </c>
    </row>
    <row r="57" spans="1:4" x14ac:dyDescent="0.25">
      <c r="A57" s="36">
        <v>986</v>
      </c>
      <c r="B57" s="37" t="s">
        <v>49</v>
      </c>
      <c r="C57" s="15"/>
      <c r="D57" s="16">
        <f>D58+D59+D60</f>
        <v>45900</v>
      </c>
    </row>
    <row r="58" spans="1:4" ht="30" x14ac:dyDescent="0.25">
      <c r="A58" s="32">
        <v>986</v>
      </c>
      <c r="B58" s="33" t="s">
        <v>99</v>
      </c>
      <c r="C58" s="34" t="s">
        <v>74</v>
      </c>
      <c r="D58" s="12">
        <v>-28800</v>
      </c>
    </row>
    <row r="59" spans="1:4" ht="30" x14ac:dyDescent="0.25">
      <c r="A59" s="32">
        <v>986</v>
      </c>
      <c r="B59" s="33" t="s">
        <v>75</v>
      </c>
      <c r="C59" s="34" t="s">
        <v>76</v>
      </c>
      <c r="D59" s="12">
        <v>-25300</v>
      </c>
    </row>
    <row r="60" spans="1:4" ht="30" x14ac:dyDescent="0.25">
      <c r="A60" s="30">
        <v>986</v>
      </c>
      <c r="B60" s="33" t="s">
        <v>77</v>
      </c>
      <c r="C60" s="11" t="s">
        <v>78</v>
      </c>
      <c r="D60" s="12">
        <v>100000</v>
      </c>
    </row>
    <row r="61" spans="1:4" x14ac:dyDescent="0.25">
      <c r="A61" s="36">
        <v>986</v>
      </c>
      <c r="B61" s="37" t="s">
        <v>81</v>
      </c>
      <c r="C61" s="11"/>
      <c r="D61" s="16">
        <f>D62</f>
        <v>-57000</v>
      </c>
    </row>
    <row r="62" spans="1:4" ht="30" x14ac:dyDescent="0.25">
      <c r="A62" s="30">
        <v>986</v>
      </c>
      <c r="B62" s="33" t="s">
        <v>79</v>
      </c>
      <c r="C62" s="34" t="s">
        <v>80</v>
      </c>
      <c r="D62" s="12">
        <v>-57000</v>
      </c>
    </row>
    <row r="63" spans="1:4" ht="18.75" x14ac:dyDescent="0.3">
      <c r="A63" s="6" t="s">
        <v>38</v>
      </c>
      <c r="B63" s="39"/>
      <c r="C63" s="40"/>
      <c r="D63" s="12">
        <f>D64+D67</f>
        <v>20000</v>
      </c>
    </row>
    <row r="64" spans="1:4" x14ac:dyDescent="0.25">
      <c r="A64" s="36">
        <v>986</v>
      </c>
      <c r="B64" s="31" t="s">
        <v>39</v>
      </c>
      <c r="C64" s="15"/>
      <c r="D64" s="16">
        <f>D65+D66</f>
        <v>30000</v>
      </c>
    </row>
    <row r="65" spans="1:4" x14ac:dyDescent="0.25">
      <c r="A65" s="30">
        <v>986</v>
      </c>
      <c r="B65" s="41" t="s">
        <v>53</v>
      </c>
      <c r="C65" s="11" t="s">
        <v>41</v>
      </c>
      <c r="D65" s="12">
        <v>20600</v>
      </c>
    </row>
    <row r="66" spans="1:4" x14ac:dyDescent="0.25">
      <c r="A66" s="30">
        <v>986</v>
      </c>
      <c r="B66" s="41" t="s">
        <v>54</v>
      </c>
      <c r="C66" s="11" t="s">
        <v>42</v>
      </c>
      <c r="D66" s="12">
        <v>9400</v>
      </c>
    </row>
    <row r="67" spans="1:4" x14ac:dyDescent="0.25">
      <c r="A67" s="36">
        <v>986</v>
      </c>
      <c r="B67" s="31" t="s">
        <v>40</v>
      </c>
      <c r="C67" s="11"/>
      <c r="D67" s="16">
        <f>D68</f>
        <v>-10000</v>
      </c>
    </row>
    <row r="68" spans="1:4" ht="30" x14ac:dyDescent="0.25">
      <c r="A68" s="30">
        <v>986</v>
      </c>
      <c r="B68" s="41" t="s">
        <v>55</v>
      </c>
      <c r="C68" s="34" t="s">
        <v>43</v>
      </c>
      <c r="D68" s="12">
        <v>-10000</v>
      </c>
    </row>
    <row r="69" spans="1:4" x14ac:dyDescent="0.25">
      <c r="A69" s="11"/>
      <c r="B69" s="41"/>
      <c r="C69" s="11"/>
      <c r="D69" s="45"/>
    </row>
    <row r="70" spans="1:4" x14ac:dyDescent="0.25">
      <c r="A70" s="15" t="s">
        <v>37</v>
      </c>
      <c r="B70" s="31"/>
      <c r="C70" s="15"/>
      <c r="D70" s="16">
        <f>D20+D24+D35+D49+D51+D56+D63</f>
        <v>535800</v>
      </c>
    </row>
    <row r="71" spans="1:4" x14ac:dyDescent="0.25">
      <c r="A71" s="9"/>
      <c r="B71" s="42"/>
      <c r="C71" s="9"/>
      <c r="D71" s="9"/>
    </row>
    <row r="72" spans="1:4" x14ac:dyDescent="0.25">
      <c r="A72" s="9"/>
      <c r="B72" s="42"/>
      <c r="C72" s="9"/>
      <c r="D72" s="9"/>
    </row>
    <row r="73" spans="1:4" x14ac:dyDescent="0.25">
      <c r="A73" s="9"/>
      <c r="B73" s="42"/>
      <c r="C73" s="9"/>
      <c r="D73" s="43">
        <f>D13-D70</f>
        <v>0</v>
      </c>
    </row>
    <row r="74" spans="1:4" x14ac:dyDescent="0.25">
      <c r="B74" s="2"/>
    </row>
    <row r="75" spans="1:4" x14ac:dyDescent="0.25">
      <c r="B75" s="2"/>
    </row>
    <row r="76" spans="1:4" x14ac:dyDescent="0.25">
      <c r="B76" s="2"/>
    </row>
    <row r="77" spans="1:4" x14ac:dyDescent="0.25">
      <c r="B77" s="2"/>
    </row>
    <row r="78" spans="1:4" x14ac:dyDescent="0.25">
      <c r="B78" s="2"/>
    </row>
    <row r="79" spans="1:4" x14ac:dyDescent="0.25">
      <c r="B79" s="2"/>
    </row>
    <row r="80" spans="1:4" x14ac:dyDescent="0.25">
      <c r="B80" s="2"/>
    </row>
  </sheetData>
  <mergeCells count="5">
    <mergeCell ref="A1:D1"/>
    <mergeCell ref="A20:C20"/>
    <mergeCell ref="A48:D48"/>
    <mergeCell ref="A2:D2"/>
    <mergeCell ref="A16:D16"/>
  </mergeCells>
  <pageMargins left="0.70866141732283472" right="0.70866141732283472" top="0.74803149606299213" bottom="0.74803149606299213" header="0.31496062992125984" footer="0.31496062992125984"/>
  <pageSetup paperSize="9" scale="8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2022-12-15T05:21:02Z</cp:lastPrinted>
  <dcterms:created xsi:type="dcterms:W3CDTF">2022-10-27T09:30:57Z</dcterms:created>
  <dcterms:modified xsi:type="dcterms:W3CDTF">2022-12-15T05:23:35Z</dcterms:modified>
</cp:coreProperties>
</file>